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8_{2FB99A57-4276-4A00-AEA3-4266A078A6DB}" xr6:coauthVersionLast="45" xr6:coauthVersionMax="45" xr10:uidLastSave="{00000000-0000-0000-0000-000000000000}"/>
  <bookViews>
    <workbookView xWindow="-110" yWindow="-110" windowWidth="19420" windowHeight="10420" tabRatio="885" activeTab="1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4" i="4"/>
  <c r="E54" i="4"/>
  <c r="H54" i="4" s="1"/>
  <c r="E52" i="4"/>
  <c r="H52" i="4" s="1"/>
  <c r="E50" i="4"/>
  <c r="H50" i="4" s="1"/>
  <c r="E48" i="4"/>
  <c r="H48" i="4" s="1"/>
  <c r="E46" i="4"/>
  <c r="E44" i="4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34" i="4"/>
  <c r="H42" i="4"/>
  <c r="H56" i="4" s="1"/>
  <c r="H20" i="4"/>
  <c r="E20" i="4"/>
  <c r="H28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3" i="6"/>
  <c r="H59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69" i="6" l="1"/>
  <c r="E57" i="6"/>
  <c r="H57" i="6" s="1"/>
  <c r="E36" i="5"/>
  <c r="C42" i="5"/>
  <c r="E53" i="6"/>
  <c r="H53" i="6" s="1"/>
  <c r="E43" i="6"/>
  <c r="H43" i="6" s="1"/>
  <c r="E33" i="6"/>
  <c r="H33" i="6" s="1"/>
  <c r="E23" i="6"/>
  <c r="H23" i="6" s="1"/>
  <c r="G77" i="6"/>
  <c r="E13" i="6"/>
  <c r="H13" i="6" s="1"/>
  <c r="H16" i="5"/>
  <c r="H36" i="5"/>
  <c r="F77" i="6"/>
  <c r="H38" i="5"/>
  <c r="C77" i="6"/>
  <c r="E6" i="5"/>
  <c r="H13" i="5"/>
  <c r="H6" i="5" s="1"/>
  <c r="H25" i="5"/>
  <c r="D77" i="6"/>
  <c r="E5" i="6"/>
  <c r="E16" i="8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<sst xmlns="http://schemas.openxmlformats.org/spreadsheetml/2006/main" count="203" uniqueCount="145">
  <si>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</si>
  <si>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</si>
  <si>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</si>
  <si>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</si>
  <si>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</si>
  <si>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</si>
  <si>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</si>
  <si>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</si>
  <si>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</si>
  <si>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</si>
  <si>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</si>
  <si>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</si>
  <si>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</si>
  <si>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</si>
  <si>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</si>
  <si>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</si>
  <si>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</si>
  <si>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</si>
  <si>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</si>
  <si>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</si>
  <si>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</si>
  <si>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</si>
  <si>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</si>
  <si>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</si>
  <si>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</si>
  <si>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</si>
  <si>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</si>
  <si>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</si>
  <si>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</si>
  <si>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</si>
  <si>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</si>
  <si>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</si>
  <si>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</si>
  <si>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</si>
  <si>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</si>
  <si>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</si>
  <si>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</si>
  <si>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</si>
  <si>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</si>
  <si>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</si>
  <si>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</si>
  <si>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</si>
  <si>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</si>
  <si>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</si>
  <si>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</si>
  <si>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</si>
  <si>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</si>
  <si>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</si>
  <si>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</si>
  <si>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</si>
  <si>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</si>
  <si>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</si>
  <si>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</si>
  <si>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</si>
  <si>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</si>
  <si>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</si>
  <si>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</si>
  <si>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</si>
  <si>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</si>
  <si>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</si>
  <si>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</si>
  <si>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</si>
  <si>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</si>
  <si>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</si>
  <si>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</si>
  <si>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</si>
  <si>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</si>
  <si>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</si>
  <si>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</si>
  <si>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</si>
  <si>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</si>
  <si>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</si>
  <si>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</si>
  <si>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</si>
  <si>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</si>
  <si>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</si>
  <si>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</si>
  <si>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</si>
  <si>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</si>
  <si>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</si>
  <si>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</si>
  <si>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</si>
  <si>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</si>
  <si>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</si>
  <si>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</si>
  <si>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</si>
  <si>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</si>
  <si>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</si>
  <si>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</si>
  <si>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</si>
  <si>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</si>
  <si>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</si>
  <si>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</si>
  <si>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</si>
  <si>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</si>
  <si>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</si>
  <si>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</si>
  <si>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</si>
  <si>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</si>
  <si>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</si>
  <si>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</si>
  <si>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</si>
  <si>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</si>
  <si>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</si>
  <si>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</si>
  <si>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</si>
  <si>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</si>
  <si>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</si>
  <si>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</si>
  <si>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</si>
  <si>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</si>
  <si>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</si>
  <si>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</si>
  <si>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</si>
  <si>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</si>
  <si>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</si>
  <si>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</si>
  <si>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</si>
  <si>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</si>
  <si>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</si>
  <si>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</si>
  <si>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</si>
  <si>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</si>
  <si>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</si>
  <si>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</si>
  <si>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</si>
  <si>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</si>
  <si>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</si>
  <si>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2019</t>
  </si>
  <si>
    <t>JUNTA DE AGUA POTABLE Y ALCANTARILLADO DE COMONFORT, GTO.
ESTADO ANALÍTICO DEL EJERCICIO DEL PRESUPUESTO DE EGRESOS
Clasificación Económica (por Tipo de Gasto)
Del 1 de Enero al AL 30 DE SEPTIEMBRE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</si>
  <si>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</si>
  <si>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</si>
  <si>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</si>
  <si>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</si>
  <si>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</si>
  <si>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</si>
  <si>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</si>
  <si>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</si>
  <si>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</si>
  <si>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</si>
  <si>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</si>
  <si>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2019</t>
  </si>
  <si>
    <t>Gobierno (Federal/Estatal/Municipal) de JUNTA DE AGUA POTABLE Y ALCANTARILLADO DE COMONFORT, GTO.
Estado Analítico del Ejercicio del Presupuesto de Egresos
Clasificación Administrativa
Del 1 de Enero al AL 30 DE SEPTIEMBRE DEL 2019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</si>
  <si>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2019</t>
  </si>
  <si>
    <t>JUNTA DE AGUA POTABLE Y ALCANTARILLADO DE COMONFORT, GTO.
ESTADO ANALÍTICO DEL EJERCICIO DEL PRESUPUESTO DE EGRESOS
Clasificación Funcional (Finalidad y Función)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</si>
</sst>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C13" sqref="C13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6359720.3599999994</v>
      </c>
      <c r="G5" s="14">
        <f>SUM(G6:G12)</f>
        <v>6359720.3599999994</v>
      </c>
      <c r="H5" s="14">
        <f>E5-F5</f>
        <v>2688134.4299999997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2173315.3199999998</v>
      </c>
      <c r="G6" s="15">
        <v>2173315.3199999998</v>
      </c>
      <c r="H6" s="15">
        <f t="shared" ref="H6:H69" si="1">E6-F6</f>
        <v>1046469.9200000004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2589769.42</v>
      </c>
      <c r="G7" s="15">
        <v>2589769.42</v>
      </c>
      <c r="H7" s="15">
        <f t="shared" si="1"/>
        <v>552217.85000000009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433250.52</v>
      </c>
      <c r="G8" s="15">
        <v>433250.52</v>
      </c>
      <c r="H8" s="15">
        <f t="shared" si="1"/>
        <v>429185.85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1163385.1000000001</v>
      </c>
      <c r="G10" s="15">
        <v>1163385.1000000001</v>
      </c>
      <c r="H10" s="15">
        <f t="shared" si="1"/>
        <v>660260.80999999982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1930325.82</v>
      </c>
      <c r="G13" s="15">
        <f>SUM(G14:G22)</f>
        <v>1882565.82</v>
      </c>
      <c r="H13" s="15">
        <f t="shared" si="1"/>
        <v>471174.17999999993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125504.32000000001</v>
      </c>
      <c r="G14" s="15">
        <v>125504.32000000001</v>
      </c>
      <c r="H14" s="15">
        <f t="shared" si="1"/>
        <v>57995.679999999993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17832.45</v>
      </c>
      <c r="G15" s="15">
        <v>17832.45</v>
      </c>
      <c r="H15" s="15">
        <f t="shared" si="1"/>
        <v>7167.5499999999993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42519.91</v>
      </c>
      <c r="G16" s="15">
        <v>42519.91</v>
      </c>
      <c r="H16" s="15">
        <f t="shared" si="1"/>
        <v>7480.0899999999965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772490.53</v>
      </c>
      <c r="G17" s="15">
        <v>772490.53</v>
      </c>
      <c r="H17" s="15">
        <f t="shared" si="1"/>
        <v>63509.469999999972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61420</v>
      </c>
      <c r="G18" s="15">
        <v>61420</v>
      </c>
      <c r="H18" s="15">
        <f t="shared" si="1"/>
        <v>37080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566707.87</v>
      </c>
      <c r="G19" s="15">
        <v>566707.87</v>
      </c>
      <c r="H19" s="15">
        <f t="shared" si="1"/>
        <v>133292.13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22240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273850.74</v>
      </c>
      <c r="G22" s="15">
        <v>273850.74</v>
      </c>
      <c r="H22" s="15">
        <f t="shared" si="1"/>
        <v>144649.26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9490953.3499999996</v>
      </c>
      <c r="G23" s="15">
        <f>SUM(G24:G32)</f>
        <v>9418018.3499999996</v>
      </c>
      <c r="H23" s="15">
        <f t="shared" si="1"/>
        <v>737701.8599999994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7062723.7400000002</v>
      </c>
      <c r="G24" s="15">
        <v>7062723.7400000002</v>
      </c>
      <c r="H24" s="15">
        <f t="shared" si="1"/>
        <v>62276.259999999776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76806.62</v>
      </c>
      <c r="G25" s="15">
        <v>76806.62</v>
      </c>
      <c r="H25" s="15">
        <f t="shared" si="1"/>
        <v>78193.38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142082.26999999999</v>
      </c>
      <c r="G26" s="15">
        <v>98040.27</v>
      </c>
      <c r="H26" s="15">
        <f t="shared" si="1"/>
        <v>917.73000000001048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123373.34</v>
      </c>
      <c r="G27" s="15">
        <v>123373.34</v>
      </c>
      <c r="H27" s="15">
        <f t="shared" si="1"/>
        <v>313626.66000000003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325958.77</v>
      </c>
      <c r="G28" s="15">
        <v>325958.77</v>
      </c>
      <c r="H28" s="15">
        <f t="shared" si="1"/>
        <v>232541.22999999998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46578.720000000001</v>
      </c>
      <c r="G29" s="15">
        <v>46578.720000000001</v>
      </c>
      <c r="H29" s="15">
        <f t="shared" si="1"/>
        <v>12121.279999999999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1712645.89</v>
      </c>
      <c r="G32" s="15">
        <v>1683752.89</v>
      </c>
      <c r="H32" s="15">
        <f t="shared" si="1"/>
        <v>27809.320000000065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57933.95</v>
      </c>
      <c r="G33" s="15">
        <f>SUM(G34:G42)</f>
        <v>57933.95</v>
      </c>
      <c r="H33" s="15">
        <f t="shared" si="1"/>
        <v>1038.0500000000029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57933.95</v>
      </c>
      <c r="G38" s="15">
        <v>57933.95</v>
      </c>
      <c r="H38" s="15">
        <f t="shared" si="1"/>
        <v>1038.0500000000029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17838933.48</v>
      </c>
      <c r="G77" s="17">
        <f t="shared" si="4"/>
        <v>17718238.48</v>
      </c>
      <c r="H77" s="17">
        <f t="shared" si="4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tabSelected="1" zoomScaleNormal="10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17780999.530000001</v>
      </c>
      <c r="G6" s="50">
        <v>17660304.530000001</v>
      </c>
      <c r="H6" s="50">
        <f>E6-F6</f>
        <v>3897010.4699999988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57933.95</v>
      </c>
      <c r="G12" s="50">
        <v>57933.95</v>
      </c>
      <c r="H12" s="50">
        <f>E12-F12</f>
        <v>1038.0500000000029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17838933.48</v>
      </c>
      <c r="G16" s="17">
        <f t="shared" si="0"/>
        <v>17718238.48</v>
      </c>
      <c r="H16" s="17">
        <f t="shared" si="0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1547986.02</v>
      </c>
      <c r="G7" s="15">
        <v>1547986.02</v>
      </c>
      <c r="H7" s="15">
        <f>E7-F7</f>
        <v>627115.35999999987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2306998.0699999998</v>
      </c>
      <c r="G8" s="15">
        <v>2186303.0699999998</v>
      </c>
      <c r="H8" s="15">
        <f t="shared" ref="H8:H13" si="1">E8-F8</f>
        <v>801874.46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86146.41</v>
      </c>
      <c r="G9" s="15">
        <v>86146.41</v>
      </c>
      <c r="H9" s="15">
        <f t="shared" si="1"/>
        <v>50997.66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88364.65</v>
      </c>
      <c r="G10" s="15">
        <v>88364.65</v>
      </c>
      <c r="H10" s="15">
        <f t="shared" si="1"/>
        <v>46779.420000000013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210112.36</v>
      </c>
      <c r="G11" s="15">
        <v>210112.36</v>
      </c>
      <c r="H11" s="15">
        <f t="shared" si="1"/>
        <v>234008.41000000003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144961.91</v>
      </c>
      <c r="G12" s="15">
        <v>144961.91</v>
      </c>
      <c r="H12" s="15">
        <f t="shared" si="1"/>
        <v>72516.070000000007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1305651.6399999999</v>
      </c>
      <c r="G13" s="15">
        <v>1305651.6399999999</v>
      </c>
      <c r="H13" s="15">
        <f t="shared" si="1"/>
        <v>227137.84000000008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509859.45</v>
      </c>
      <c r="G14" s="15">
        <v>509859.45</v>
      </c>
      <c r="H14" s="15">
        <f t="shared" ref="H14" si="3">E14-F14</f>
        <v>272372.56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152483.35999999999</v>
      </c>
      <c r="G15" s="15">
        <v>152483.35999999999</v>
      </c>
      <c r="H15" s="15">
        <f t="shared" ref="H15" si="5">E15-F15</f>
        <v>133485.35000000003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9013167.8499999996</v>
      </c>
      <c r="G16" s="15">
        <v>9013167.8499999996</v>
      </c>
      <c r="H16" s="15">
        <f t="shared" ref="H16" si="7">E16-F16</f>
        <v>587425.02000000142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2473201.7599999998</v>
      </c>
      <c r="G17" s="15">
        <v>2473201.7599999998</v>
      </c>
      <c r="H17" s="15">
        <f t="shared" ref="H17" si="9">E17-F17</f>
        <v>1539952.1100000003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17838933.479999997</v>
      </c>
      <c r="G20" s="23">
        <f t="shared" si="10"/>
        <v>17718238.479999997</v>
      </c>
      <c r="H20" s="23">
        <f t="shared" si="10"/>
        <v>4593664.2600000016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17838933.48</v>
      </c>
      <c r="G16" s="15">
        <f t="shared" si="3"/>
        <v>17718238.48</v>
      </c>
      <c r="H16" s="15">
        <f t="shared" si="3"/>
        <v>4593664.2599999979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17176590.670000002</v>
      </c>
      <c r="G17" s="15">
        <v>17055895.670000002</v>
      </c>
      <c r="H17" s="15">
        <f t="shared" ref="H17:H23" si="4">E17-F17</f>
        <v>4187806.3499999978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662342.81000000006</v>
      </c>
      <c r="G18" s="15">
        <v>662342.81000000006</v>
      </c>
      <c r="H18" s="15">
        <f t="shared" si="4"/>
        <v>405857.90999999992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17838933.48</v>
      </c>
      <c r="G42" s="23">
        <f t="shared" si="12"/>
        <v>17718238.48</v>
      </c>
      <c r="H42" s="23">
        <f t="shared" si="12"/>
        <v>4593664.2599999979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2019-11-08T01:20:36Z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